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0" windowWidth="15300" windowHeight="79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Лист1!$A$1:$E$57</definedName>
  </definedNames>
  <calcPr calcId="145621"/>
</workbook>
</file>

<file path=xl/calcChain.xml><?xml version="1.0" encoding="utf-8"?>
<calcChain xmlns="http://schemas.openxmlformats.org/spreadsheetml/2006/main">
  <c r="D23" i="1" l="1"/>
  <c r="E23" i="1"/>
  <c r="C23" i="1"/>
  <c r="E48" i="1" l="1"/>
  <c r="E28" i="1" s="1"/>
  <c r="E49" i="1" l="1"/>
  <c r="E27" i="1" s="1"/>
  <c r="E39" i="1" s="1"/>
  <c r="E41" i="1" s="1"/>
  <c r="D39" i="1"/>
  <c r="C39" i="1"/>
  <c r="C41" i="1" l="1"/>
  <c r="D41" i="1"/>
</calcChain>
</file>

<file path=xl/sharedStrings.xml><?xml version="1.0" encoding="utf-8"?>
<sst xmlns="http://schemas.openxmlformats.org/spreadsheetml/2006/main" count="47" uniqueCount="46">
  <si>
    <t xml:space="preserve">С М Е Т А </t>
  </si>
  <si>
    <t>Раздел 1. Затраты, зависящие от площади земельного участка собственника</t>
  </si>
  <si>
    <t>№</t>
  </si>
  <si>
    <t>НАИМЕНОВАНИЕ</t>
  </si>
  <si>
    <t>СМЕТА 2024-2025</t>
  </si>
  <si>
    <t>план</t>
  </si>
  <si>
    <t xml:space="preserve">Ночное освещение территории     </t>
  </si>
  <si>
    <t xml:space="preserve">Электроснабжение сторожки </t>
  </si>
  <si>
    <t xml:space="preserve">Электроснабжение скважины </t>
  </si>
  <si>
    <t xml:space="preserve">Налог на воду </t>
  </si>
  <si>
    <t xml:space="preserve">Налог на землю общего пользования </t>
  </si>
  <si>
    <t xml:space="preserve">Обслуживание магистральной сети водопровода </t>
  </si>
  <si>
    <t>Обслуживание автоматики водонасосной станции</t>
  </si>
  <si>
    <t>Раздел 2. Затраты, не зависящие от площади земельного участка собственника</t>
  </si>
  <si>
    <t>Фонд оплаты труда</t>
  </si>
  <si>
    <t>Начисления на фонд оплаты труда</t>
  </si>
  <si>
    <t>Вывоз мусора</t>
  </si>
  <si>
    <t>Чистка дорог от снега</t>
  </si>
  <si>
    <t>Благоустройство территории (покос травы, борщевик,  вырубка деревьев, чистка канав, очистка санитарной зоны артезианской скважины и пр.)</t>
  </si>
  <si>
    <t>Ремонт и содержание дорог</t>
  </si>
  <si>
    <t>Содержание собаки</t>
  </si>
  <si>
    <t>Оплата работы ревизионной комиссии</t>
  </si>
  <si>
    <t>Покупка дров для сторожки</t>
  </si>
  <si>
    <t>Эксплуатация сторожки</t>
  </si>
  <si>
    <t>Непредвиденные расходы</t>
  </si>
  <si>
    <t>ИТОГО по разделу 1:</t>
  </si>
  <si>
    <t>Справочно:</t>
  </si>
  <si>
    <t>ИТОГО по смете:</t>
  </si>
  <si>
    <t>Премия</t>
  </si>
  <si>
    <t>ИТОГО по разделу 2:</t>
  </si>
  <si>
    <t>Наименование</t>
  </si>
  <si>
    <t>Фонд оплаты труда в год, руб.</t>
  </si>
  <si>
    <t>Председатель</t>
  </si>
  <si>
    <t>Основание</t>
  </si>
  <si>
    <t>трудовой контракт</t>
  </si>
  <si>
    <t>ИТОГО:</t>
  </si>
  <si>
    <t>Начисленная зарплата в месяц, руб.</t>
  </si>
  <si>
    <t>Расходы СНТ как юридического лица (расходы на обслуживание расчетного счета, обслуживание сайта, канцелярские расходы, обслуживание программы 1С, почтовые расходы)</t>
  </si>
  <si>
    <t>Бухгалтерское обслуживание</t>
  </si>
  <si>
    <t>Обслуживание электрических сетей</t>
  </si>
  <si>
    <t>Ежедневный обход территории в целях пресечения противоправной деятельности и обеспечения пожарной безопасности</t>
  </si>
  <si>
    <t>Приобретение расходных материалов и инструментов для общехозяйственных нужд</t>
  </si>
  <si>
    <t>расходов СНТ «Загорье» за период с 01 июня 2025 г. по 31 мая 2026 г.</t>
  </si>
  <si>
    <t>факт на 01.06.2025</t>
  </si>
  <si>
    <t>СМЕТА 2025-2026</t>
  </si>
  <si>
    <t>В Фонд оплаты труда на 2025-2026 г.г. включено: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</si>
</sst>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2" fontId="2" fillId="0" borderId="1" xfId="0" applyNumberFormat="1" applyFont="1" applyBorder="1"/>
    <xf numFmtId="2" fontId="5" fillId="0" borderId="1" xfId="0" applyNumberFormat="1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2" fontId="5" fillId="0" borderId="12" xfId="0" applyNumberFormat="1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7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topLeftCell="A13" workbookViewId="0">
      <selection activeCell="E15" sqref="E15"/>
    </sheetView>
  </sheetViews>
  <sheetFormatPr defaultColWidth="8.90625" defaultRowHeight="15.5" x14ac:dyDescent="0.35"/>
  <cols>
    <col min="1" max="1" width="6.81640625" style="1" customWidth="1"/>
    <col min="2" max="2" width="43.36328125" style="1" customWidth="1"/>
    <col min="3" max="3" width="15.54296875" style="1" customWidth="1"/>
    <col min="4" max="4" width="15.1796875" style="1" customWidth="1"/>
    <col min="5" max="5" width="21" style="1" customWidth="1"/>
    <col min="6" max="16384" width="8.90625" style="1"/>
  </cols>
  <sheetData>
    <row r="1" spans="1:5" x14ac:dyDescent="0.35">
      <c r="A1" s="36" t="s">
        <v>0</v>
      </c>
      <c r="B1" s="37"/>
      <c r="C1" s="37"/>
      <c r="D1" s="37"/>
      <c r="E1" s="37"/>
    </row>
    <row r="2" spans="1:5" x14ac:dyDescent="0.35">
      <c r="A2" s="36" t="s">
        <v>42</v>
      </c>
      <c r="B2" s="37"/>
      <c r="C2" s="37"/>
      <c r="D2" s="37"/>
      <c r="E2" s="37"/>
    </row>
    <row r="4" spans="1:5" x14ac:dyDescent="0.35">
      <c r="A4" s="38"/>
      <c r="B4" s="38"/>
      <c r="C4" s="38"/>
      <c r="D4" s="38"/>
      <c r="E4" s="38"/>
    </row>
    <row r="6" spans="1:5" x14ac:dyDescent="0.35">
      <c r="A6" s="41" t="s">
        <v>2</v>
      </c>
      <c r="B6" s="41" t="s">
        <v>3</v>
      </c>
      <c r="C6" s="39" t="s">
        <v>4</v>
      </c>
      <c r="D6" s="40"/>
      <c r="E6" s="41" t="s">
        <v>44</v>
      </c>
    </row>
    <row r="7" spans="1:5" ht="31" x14ac:dyDescent="0.35">
      <c r="A7" s="42"/>
      <c r="B7" s="42"/>
      <c r="C7" s="6" t="s">
        <v>5</v>
      </c>
      <c r="D7" s="7" t="s">
        <v>43</v>
      </c>
      <c r="E7" s="42"/>
    </row>
    <row r="8" spans="1:5" x14ac:dyDescent="0.35">
      <c r="A8" s="31"/>
      <c r="B8" s="22"/>
      <c r="C8" s="23"/>
      <c r="D8" s="24"/>
      <c r="E8" s="32"/>
    </row>
    <row r="9" spans="1:5" x14ac:dyDescent="0.35">
      <c r="A9" s="43" t="s">
        <v>1</v>
      </c>
      <c r="B9" s="44"/>
      <c r="C9" s="44"/>
      <c r="D9" s="44"/>
      <c r="E9" s="45"/>
    </row>
    <row r="10" spans="1:5" x14ac:dyDescent="0.35">
      <c r="A10" s="25"/>
      <c r="B10" s="26"/>
      <c r="C10" s="26"/>
      <c r="D10" s="26"/>
      <c r="E10" s="27"/>
    </row>
    <row r="11" spans="1:5" x14ac:dyDescent="0.35">
      <c r="A11" s="28">
        <v>1</v>
      </c>
      <c r="B11" s="29" t="s">
        <v>6</v>
      </c>
      <c r="C11" s="30">
        <v>30000</v>
      </c>
      <c r="D11" s="30">
        <v>25639</v>
      </c>
      <c r="E11" s="30">
        <v>50000</v>
      </c>
    </row>
    <row r="12" spans="1:5" x14ac:dyDescent="0.35">
      <c r="A12" s="8">
        <v>2</v>
      </c>
      <c r="B12" s="4" t="s">
        <v>8</v>
      </c>
      <c r="C12" s="12">
        <v>90000</v>
      </c>
      <c r="D12" s="12">
        <v>110860</v>
      </c>
      <c r="E12" s="12">
        <v>115000</v>
      </c>
    </row>
    <row r="13" spans="1:5" x14ac:dyDescent="0.35">
      <c r="A13" s="8">
        <v>3</v>
      </c>
      <c r="B13" s="4" t="s">
        <v>9</v>
      </c>
      <c r="C13" s="12">
        <v>10000</v>
      </c>
      <c r="D13" s="12">
        <v>9652</v>
      </c>
      <c r="E13" s="12">
        <v>10000</v>
      </c>
    </row>
    <row r="14" spans="1:5" x14ac:dyDescent="0.35">
      <c r="A14" s="8">
        <v>4</v>
      </c>
      <c r="B14" s="4" t="s">
        <v>10</v>
      </c>
      <c r="C14" s="12">
        <v>0</v>
      </c>
      <c r="D14" s="12">
        <v>988</v>
      </c>
      <c r="E14" s="12">
        <v>1000</v>
      </c>
    </row>
    <row r="15" spans="1:5" ht="28.5" x14ac:dyDescent="0.35">
      <c r="A15" s="8">
        <v>5</v>
      </c>
      <c r="B15" s="9" t="s">
        <v>11</v>
      </c>
      <c r="C15" s="12">
        <v>40000</v>
      </c>
      <c r="D15" s="12">
        <v>32300</v>
      </c>
      <c r="E15" s="12">
        <v>42000</v>
      </c>
    </row>
    <row r="16" spans="1:5" ht="28.5" x14ac:dyDescent="0.35">
      <c r="A16" s="8">
        <v>6</v>
      </c>
      <c r="B16" s="9" t="s">
        <v>12</v>
      </c>
      <c r="C16" s="12">
        <v>8000</v>
      </c>
      <c r="D16" s="12">
        <v>7500</v>
      </c>
      <c r="E16" s="12">
        <v>9000</v>
      </c>
    </row>
    <row r="17" spans="1:5" x14ac:dyDescent="0.35">
      <c r="A17" s="8">
        <v>7</v>
      </c>
      <c r="B17" s="9" t="s">
        <v>39</v>
      </c>
      <c r="C17" s="12">
        <v>60000</v>
      </c>
      <c r="D17" s="12">
        <v>59500</v>
      </c>
      <c r="E17" s="12">
        <v>66000</v>
      </c>
    </row>
    <row r="18" spans="1:5" ht="56.5" x14ac:dyDescent="0.35">
      <c r="A18" s="8">
        <v>8</v>
      </c>
      <c r="B18" s="9" t="s">
        <v>18</v>
      </c>
      <c r="C18" s="12">
        <v>90000</v>
      </c>
      <c r="D18" s="12">
        <v>88525</v>
      </c>
      <c r="E18" s="12">
        <v>126000</v>
      </c>
    </row>
    <row r="19" spans="1:5" x14ac:dyDescent="0.35">
      <c r="A19" s="8">
        <v>9</v>
      </c>
      <c r="B19" s="10" t="s">
        <v>19</v>
      </c>
      <c r="C19" s="12">
        <v>150000</v>
      </c>
      <c r="D19" s="12">
        <v>127500</v>
      </c>
      <c r="E19" s="12">
        <v>170000</v>
      </c>
    </row>
    <row r="20" spans="1:5" x14ac:dyDescent="0.35">
      <c r="A20" s="8">
        <v>10</v>
      </c>
      <c r="B20" s="10" t="s">
        <v>17</v>
      </c>
      <c r="C20" s="12">
        <v>80000</v>
      </c>
      <c r="D20" s="12">
        <v>9000</v>
      </c>
      <c r="E20" s="12">
        <v>80000</v>
      </c>
    </row>
    <row r="21" spans="1:5" ht="29.4" customHeight="1" x14ac:dyDescent="0.35">
      <c r="A21" s="8">
        <v>11</v>
      </c>
      <c r="B21" s="9" t="s">
        <v>41</v>
      </c>
      <c r="C21" s="12">
        <v>50000</v>
      </c>
      <c r="D21" s="12">
        <v>43724</v>
      </c>
      <c r="E21" s="12">
        <v>66000</v>
      </c>
    </row>
    <row r="22" spans="1:5" x14ac:dyDescent="0.35">
      <c r="A22" s="8">
        <v>12</v>
      </c>
      <c r="B22" s="10" t="s">
        <v>16</v>
      </c>
      <c r="C22" s="12">
        <v>195000</v>
      </c>
      <c r="D22" s="12">
        <v>231000</v>
      </c>
      <c r="E22" s="12">
        <v>240000</v>
      </c>
    </row>
    <row r="23" spans="1:5" x14ac:dyDescent="0.35">
      <c r="A23" s="2"/>
      <c r="B23" s="5" t="s">
        <v>25</v>
      </c>
      <c r="C23" s="11">
        <f>SUM(C11:C22)</f>
        <v>803000</v>
      </c>
      <c r="D23" s="11">
        <f>SUM(D11:D22)</f>
        <v>746188</v>
      </c>
      <c r="E23" s="11">
        <f>SUM(E11:E22)</f>
        <v>975000</v>
      </c>
    </row>
    <row r="24" spans="1:5" x14ac:dyDescent="0.35">
      <c r="A24" s="16"/>
      <c r="B24" s="17"/>
      <c r="C24" s="17"/>
      <c r="D24" s="17"/>
      <c r="E24" s="18"/>
    </row>
    <row r="25" spans="1:5" x14ac:dyDescent="0.35">
      <c r="A25" s="33" t="s">
        <v>13</v>
      </c>
      <c r="B25" s="34"/>
      <c r="C25" s="34"/>
      <c r="D25" s="34"/>
      <c r="E25" s="35"/>
    </row>
    <row r="26" spans="1:5" x14ac:dyDescent="0.35">
      <c r="A26" s="19"/>
      <c r="B26" s="20"/>
      <c r="C26" s="20"/>
      <c r="D26" s="20"/>
      <c r="E26" s="21"/>
    </row>
    <row r="27" spans="1:5" x14ac:dyDescent="0.35">
      <c r="A27" s="8">
        <v>1</v>
      </c>
      <c r="B27" s="10" t="s">
        <v>14</v>
      </c>
      <c r="C27" s="12">
        <v>252000</v>
      </c>
      <c r="D27" s="12">
        <v>252000</v>
      </c>
      <c r="E27" s="12">
        <f>E49</f>
        <v>288000</v>
      </c>
    </row>
    <row r="28" spans="1:5" x14ac:dyDescent="0.35">
      <c r="A28" s="8">
        <v>2</v>
      </c>
      <c r="B28" s="10" t="s">
        <v>15</v>
      </c>
      <c r="C28" s="12">
        <v>76104</v>
      </c>
      <c r="D28" s="12">
        <v>76104</v>
      </c>
      <c r="E28" s="12">
        <f>ROUND(E48*0.302,2)</f>
        <v>86976</v>
      </c>
    </row>
    <row r="29" spans="1:5" ht="70.5" x14ac:dyDescent="0.35">
      <c r="A29" s="8">
        <v>3</v>
      </c>
      <c r="B29" s="9" t="s">
        <v>37</v>
      </c>
      <c r="C29" s="12">
        <v>95000</v>
      </c>
      <c r="D29" s="12">
        <v>67281</v>
      </c>
      <c r="E29" s="12">
        <v>100000</v>
      </c>
    </row>
    <row r="30" spans="1:5" x14ac:dyDescent="0.35">
      <c r="A30" s="8">
        <v>4</v>
      </c>
      <c r="B30" s="9" t="s">
        <v>38</v>
      </c>
      <c r="C30" s="12">
        <v>192000</v>
      </c>
      <c r="D30" s="12">
        <v>192000</v>
      </c>
      <c r="E30" s="12">
        <v>210000</v>
      </c>
    </row>
    <row r="31" spans="1:5" ht="42.5" x14ac:dyDescent="0.35">
      <c r="A31" s="8">
        <v>5</v>
      </c>
      <c r="B31" s="9" t="s">
        <v>40</v>
      </c>
      <c r="C31" s="12">
        <v>300000</v>
      </c>
      <c r="D31" s="12">
        <v>300000</v>
      </c>
      <c r="E31" s="12">
        <v>327000</v>
      </c>
    </row>
    <row r="32" spans="1:5" x14ac:dyDescent="0.35">
      <c r="A32" s="8">
        <v>6</v>
      </c>
      <c r="B32" s="3" t="s">
        <v>20</v>
      </c>
      <c r="C32" s="12">
        <v>60000</v>
      </c>
      <c r="D32" s="12">
        <v>59500</v>
      </c>
      <c r="E32" s="12">
        <v>66000</v>
      </c>
    </row>
    <row r="33" spans="1:5" x14ac:dyDescent="0.35">
      <c r="A33" s="14">
        <v>7</v>
      </c>
      <c r="B33" s="3" t="s">
        <v>22</v>
      </c>
      <c r="C33" s="12">
        <v>18000</v>
      </c>
      <c r="D33" s="12">
        <v>24000</v>
      </c>
      <c r="E33" s="12">
        <v>27000</v>
      </c>
    </row>
    <row r="34" spans="1:5" x14ac:dyDescent="0.35">
      <c r="A34" s="14">
        <v>8</v>
      </c>
      <c r="B34" s="4" t="s">
        <v>7</v>
      </c>
      <c r="C34" s="12">
        <v>25000</v>
      </c>
      <c r="D34" s="12">
        <v>27324</v>
      </c>
      <c r="E34" s="12">
        <v>29000</v>
      </c>
    </row>
    <row r="35" spans="1:5" x14ac:dyDescent="0.35">
      <c r="A35" s="14">
        <v>9</v>
      </c>
      <c r="B35" s="3" t="s">
        <v>23</v>
      </c>
      <c r="C35" s="12">
        <v>30000</v>
      </c>
      <c r="D35" s="12">
        <v>30000</v>
      </c>
      <c r="E35" s="12">
        <v>48000</v>
      </c>
    </row>
    <row r="36" spans="1:5" x14ac:dyDescent="0.35">
      <c r="A36" s="8">
        <v>10</v>
      </c>
      <c r="B36" s="3" t="s">
        <v>21</v>
      </c>
      <c r="C36" s="12">
        <v>0</v>
      </c>
      <c r="D36" s="12">
        <v>0</v>
      </c>
      <c r="E36" s="12">
        <v>0</v>
      </c>
    </row>
    <row r="37" spans="1:5" x14ac:dyDescent="0.35">
      <c r="A37" s="8">
        <v>11</v>
      </c>
      <c r="B37" s="3" t="s">
        <v>28</v>
      </c>
      <c r="C37" s="12">
        <v>15000</v>
      </c>
      <c r="D37" s="12">
        <v>15000</v>
      </c>
      <c r="E37" s="12">
        <v>15000</v>
      </c>
    </row>
    <row r="38" spans="1:5" x14ac:dyDescent="0.35">
      <c r="A38" s="8">
        <v>12</v>
      </c>
      <c r="B38" s="10" t="s">
        <v>24</v>
      </c>
      <c r="C38" s="12">
        <v>50000</v>
      </c>
      <c r="D38" s="12">
        <v>6485</v>
      </c>
      <c r="E38" s="12">
        <v>50000</v>
      </c>
    </row>
    <row r="39" spans="1:5" x14ac:dyDescent="0.35">
      <c r="A39" s="8"/>
      <c r="B39" s="5" t="s">
        <v>29</v>
      </c>
      <c r="C39" s="11">
        <f>SUM(C27:C38)</f>
        <v>1113104</v>
      </c>
      <c r="D39" s="11">
        <f>SUM(D27:D38)</f>
        <v>1049694</v>
      </c>
      <c r="E39" s="11">
        <f>SUM(E27:E38)</f>
        <v>1246976</v>
      </c>
    </row>
    <row r="40" spans="1:5" x14ac:dyDescent="0.35">
      <c r="A40" s="2"/>
      <c r="B40" s="2"/>
      <c r="C40" s="2"/>
      <c r="D40" s="2"/>
      <c r="E40" s="2"/>
    </row>
    <row r="41" spans="1:5" x14ac:dyDescent="0.35">
      <c r="A41" s="2"/>
      <c r="B41" s="5" t="s">
        <v>27</v>
      </c>
      <c r="C41" s="11">
        <f>C23+C39</f>
        <v>1916104</v>
      </c>
      <c r="D41" s="11">
        <f>D23+D39</f>
        <v>1795882</v>
      </c>
      <c r="E41" s="11">
        <f>E23+E39</f>
        <v>2221976</v>
      </c>
    </row>
    <row r="44" spans="1:5" x14ac:dyDescent="0.35">
      <c r="B44" s="13" t="s">
        <v>26</v>
      </c>
    </row>
    <row r="45" spans="1:5" x14ac:dyDescent="0.35">
      <c r="B45" s="13" t="s">
        <v>45</v>
      </c>
    </row>
    <row r="47" spans="1:5" ht="42" x14ac:dyDescent="0.35">
      <c r="A47" s="8" t="s">
        <v>2</v>
      </c>
      <c r="B47" s="8" t="s">
        <v>30</v>
      </c>
      <c r="C47" s="8" t="s">
        <v>33</v>
      </c>
      <c r="D47" s="15" t="s">
        <v>36</v>
      </c>
      <c r="E47" s="15" t="s">
        <v>31</v>
      </c>
    </row>
    <row r="48" spans="1:5" ht="28.5" x14ac:dyDescent="0.35">
      <c r="A48" s="14">
        <v>1</v>
      </c>
      <c r="B48" s="10" t="s">
        <v>32</v>
      </c>
      <c r="C48" s="9" t="s">
        <v>34</v>
      </c>
      <c r="D48" s="12">
        <v>24000</v>
      </c>
      <c r="E48" s="12">
        <f>D48*12</f>
        <v>288000</v>
      </c>
    </row>
    <row r="49" spans="1:5" x14ac:dyDescent="0.35">
      <c r="A49" s="2"/>
      <c r="B49" s="5" t="s">
        <v>35</v>
      </c>
      <c r="C49" s="2"/>
      <c r="D49" s="2"/>
      <c r="E49" s="11">
        <f>SUM(E48:E48)</f>
        <v>288000</v>
      </c>
    </row>
  </sheetData>
  <mergeCells count="9">
    <mergeCell ref="A25:E25"/>
    <mergeCell ref="A1:E1"/>
    <mergeCell ref="A2:E2"/>
    <mergeCell ref="A4:E4"/>
    <mergeCell ref="C6:D6"/>
    <mergeCell ref="A6:A7"/>
    <mergeCell ref="B6:B7"/>
    <mergeCell ref="E6:E7"/>
    <mergeCell ref="A9:E9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ВТ СЕРВИС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Фоменко</dc:creator>
  <cp:lastModifiedBy>sfomenko</cp:lastModifiedBy>
  <cp:lastPrinted>2025-06-11T08:45:46Z</cp:lastPrinted>
  <dcterms:created xsi:type="dcterms:W3CDTF">2024-05-06T11:37:35Z</dcterms:created>
  <dcterms:modified xsi:type="dcterms:W3CDTF">2025-06-13T19:17:11Z</dcterms:modified>
</cp:coreProperties>
</file>